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360" windowHeight="14835" activeTab="0"/>
  </bookViews>
  <sheets>
    <sheet name="Mietwohnungen" sheetId="1" r:id="rId1"/>
  </sheets>
  <definedNames>
    <definedName name="_xlfn.IFERROR" hidden="1">#NAME?</definedName>
    <definedName name="AttnangPuchheim">#REF!</definedName>
    <definedName name="BaureformWohnstätte">#REF!</definedName>
    <definedName name="BUWOG">#REF!</definedName>
    <definedName name="ChemieLinz">#REF!</definedName>
    <definedName name="Donauländische">#REF!</definedName>
    <definedName name="Eigenheim">#REF!</definedName>
    <definedName name="EigenheimLinz">#REF!</definedName>
    <definedName name="Eisenbahnsdlg">#REF!</definedName>
    <definedName name="Enns">#REF!</definedName>
    <definedName name="Ennstal">#REF!</definedName>
    <definedName name="Erste">#REF!</definedName>
    <definedName name="Familie">#REF!</definedName>
    <definedName name="GEWOG">#REF!</definedName>
    <definedName name="GIWOG">#REF!</definedName>
    <definedName name="GSA">#REF!</definedName>
    <definedName name="GWB">#REF!</definedName>
    <definedName name="GWG">#REF!</definedName>
    <definedName name="GWGLinz">#REF!</definedName>
    <definedName name="Haller">#REF!</definedName>
    <definedName name="hausruck">#REF!</definedName>
    <definedName name="HeimstätteLinz">#REF!</definedName>
    <definedName name="HeimstätteWels">#REF!</definedName>
    <definedName name="HeimstätteWien">#REF!</definedName>
    <definedName name="Ischl">#REF!</definedName>
    <definedName name="ISG">#REF!</definedName>
    <definedName name="Kieninger">#REF!</definedName>
    <definedName name="LAWOG">#REF!</definedName>
    <definedName name="Lebensräume">#REF!</definedName>
    <definedName name="NeueHeimat">#REF!</definedName>
    <definedName name="Neusiedler">#REF!</definedName>
    <definedName name="Norikum">#REF!</definedName>
    <definedName name="OKA">#REF!</definedName>
    <definedName name="Real">#REF!</definedName>
    <definedName name="Schneegatterer">#REF!</definedName>
    <definedName name="StadtSteyr">#REF!</definedName>
    <definedName name="SteyrDaimler">#REF!</definedName>
    <definedName name="SteyrErste">#REF!</definedName>
    <definedName name="STUAG">#REF!</definedName>
    <definedName name="Styria">#REF!</definedName>
    <definedName name="Traunsee">#REF!</definedName>
    <definedName name="VLW">#REF!</definedName>
    <definedName name="Vöcklabruck">#REF!</definedName>
    <definedName name="WAG">#REF!</definedName>
    <definedName name="Wohnbau2000">#REF!</definedName>
    <definedName name="WohnungseigentumLinz">#REF!</definedName>
    <definedName name="WohnungseigentumWien">#REF!</definedName>
    <definedName name="Wohnungsfreunde">#REF!</definedName>
    <definedName name="Wohnungsfürsorge">#REF!</definedName>
    <definedName name="WSG">#REF!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<sst xmlns="http://schemas.openxmlformats.org/spreadsheetml/2006/main" count="48" uniqueCount="46">
  <si>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 </t>
  </si>
  <si>
    <t>Summe:</t>
  </si>
  <si>
    <t>Balkone</t>
  </si>
  <si>
    <t xml:space="preserve">Wohnfläche    </t>
  </si>
  <si>
    <t>Wohnfläche</t>
  </si>
  <si>
    <t>Gesamtbeurteilung:</t>
  </si>
  <si>
    <t>Flächenaustellung</t>
  </si>
  <si>
    <t>Flächenübersicht</t>
  </si>
  <si>
    <t>Freiflächen gesamt</t>
  </si>
  <si>
    <t>Bauträger:</t>
  </si>
  <si>
    <t>Bauvorhaben:</t>
  </si>
  <si>
    <t>Vom Bauträger auszufüllen:</t>
  </si>
  <si>
    <t>Bearbeiter:</t>
  </si>
  <si>
    <t xml:space="preserve">Nutzflächenaufstellung wurde erstellt anhand von erstellt von:           </t>
  </si>
  <si>
    <t xml:space="preserve">Datum: </t>
  </si>
  <si>
    <t>geförderte Freifläche</t>
  </si>
  <si>
    <t>geförderte Fläche</t>
  </si>
  <si>
    <t>Balkone, Terrassen</t>
  </si>
  <si>
    <t xml:space="preserve">
Freiflächen 
(Loggien, Balkon, Terrasse)</t>
  </si>
  <si>
    <t>geförderte Fläche
(WFL+50% Frfl.)</t>
  </si>
  <si>
    <t>nicht geförderte Fläche</t>
  </si>
  <si>
    <t>Wohnfläche+ förderbare Freifläche - Grundlage für Baukostenobergrenze</t>
  </si>
  <si>
    <t>2- Raumwohnungen</t>
  </si>
  <si>
    <t>3- Raumwohnungen</t>
  </si>
  <si>
    <t>Baubescheid vom:</t>
  </si>
  <si>
    <t>Wo-Zahl:</t>
  </si>
  <si>
    <t>Zusicherungsdatum:</t>
  </si>
  <si>
    <t>nein</t>
  </si>
  <si>
    <t>ja , im Jahr</t>
  </si>
  <si>
    <t>Rückfragen: (Tel)</t>
  </si>
  <si>
    <t xml:space="preserve">    (bitte ankreuzen)</t>
  </si>
  <si>
    <t>über Anzahl Wohnungen:</t>
  </si>
  <si>
    <t xml:space="preserve">Vorige Bauabschnitte dieser Wohnanlage: </t>
  </si>
  <si>
    <t>Zukünftige Bauabschnitte dieser Wohnanlage:</t>
  </si>
  <si>
    <t>Ausschreibung vom:</t>
  </si>
  <si>
    <t>Anzahl
Räume</t>
  </si>
  <si>
    <t xml:space="preserve">Top Nr. </t>
  </si>
  <si>
    <t>Terassen</t>
  </si>
  <si>
    <t>Einreichpläne              1:</t>
  </si>
  <si>
    <t>1- Raumwohnungen</t>
  </si>
  <si>
    <t>Summe Wohnungen</t>
  </si>
  <si>
    <t>Prozentuelle Aufteilung Wohnungen</t>
  </si>
  <si>
    <t>Anzahl
Wohnungen</t>
  </si>
  <si>
    <t>Überprüfung geforderter %-Anteil an 1- und 2-Raumwohnungen am Gesamtprojekt:</t>
  </si>
  <si>
    <t>%-Anteil Raumklassen
am Projekt</t>
  </si>
  <si>
    <t>Prüfung Anzahl errichteter Wohnungen (mind.12):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</si>
</sst>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ATS&quot;;\-#,##0\ &quot;ATS&quot;"/>
    <numFmt numFmtId="181" formatCode="#,##0\ &quot;ATS&quot;;[Red]\-#,##0\ &quot;ATS&quot;"/>
    <numFmt numFmtId="182" formatCode="#,##0.00\ &quot;ATS&quot;;\-#,##0.00\ &quot;ATS&quot;"/>
    <numFmt numFmtId="183" formatCode="#,##0.00\ &quot;ATS&quot;;[Red]\-#,##0.00\ &quot;ATS&quot;"/>
    <numFmt numFmtId="184" formatCode="_-* #,##0\ &quot;ATS&quot;_-;\-* #,##0\ &quot;ATS&quot;_-;_-* &quot;-&quot;\ &quot;ATS&quot;_-;_-@_-"/>
    <numFmt numFmtId="185" formatCode="_-* #,##0\ _A_T_S_-;\-* #,##0\ _A_T_S_-;_-* &quot;-&quot;\ _A_T_S_-;_-@_-"/>
    <numFmt numFmtId="186" formatCode="_-* #,##0.00\ &quot;ATS&quot;_-;\-* #,##0.00\ &quot;ATS&quot;_-;_-* &quot;-&quot;??\ &quot;ATS&quot;_-;_-@_-"/>
    <numFmt numFmtId="187" formatCode="_-* #,##0.00\ _A_T_S_-;\-* #,##0.00\ _A_T_S_-;_-* &quot;-&quot;??\ _A_T_S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öS&quot;\ #,##0;\-&quot;öS&quot;\ #,##0"/>
    <numFmt numFmtId="197" formatCode="&quot;öS&quot;\ #,##0;[Red]\-&quot;öS&quot;\ #,##0"/>
    <numFmt numFmtId="198" formatCode="&quot;öS&quot;\ #,##0.00;\-&quot;öS&quot;\ #,##0.00"/>
    <numFmt numFmtId="199" formatCode="&quot;öS&quot;\ #,##0.00;[Red]\-&quot;öS&quot;\ #,##0.00"/>
    <numFmt numFmtId="200" formatCode="_-&quot;öS&quot;\ * #,##0_-;\-&quot;öS&quot;\ * #,##0_-;_-&quot;öS&quot;\ * &quot;-&quot;_-;_-@_-"/>
    <numFmt numFmtId="201" formatCode="_-&quot;öS&quot;\ * #,##0.00_-;\-&quot;öS&quot;\ * #,##0.00_-;_-&quot;öS&quot;\ * &quot;-&quot;??_-;_-@_-"/>
    <numFmt numFmtId="202" formatCode="_-* #,##0.0_-;\-* #,##0.0_-;_-* &quot;-&quot;??_-;_-@_-"/>
    <numFmt numFmtId="203" formatCode="_-* #,##0_-;\-* #,##0_-;_-* &quot;-&quot;??_-;_-@_-"/>
    <numFmt numFmtId="204" formatCode="0.0"/>
    <numFmt numFmtId="205" formatCode="d/\ mmmm\ yyyy"/>
    <numFmt numFmtId="206" formatCode="#,##0.00\ &quot;m2&quot;"/>
    <numFmt numFmtId="207" formatCode="#,##0.00\ &quot;€ &quot;"/>
    <numFmt numFmtId="208" formatCode="&quot;€&quot;\ #,##0.00"/>
    <numFmt numFmtId="209" formatCode="[$-C07]dddd\,\ dd\.\ mmmm\ yyyy"/>
    <numFmt numFmtId="210" formatCode="dd/mm/yy;@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206" fontId="1" fillId="0" borderId="13" xfId="53" applyNumberFormat="1" applyFont="1" applyBorder="1" applyAlignment="1" applyProtection="1">
      <alignment horizontal="right"/>
      <protection/>
    </xf>
    <xf numFmtId="206" fontId="1" fillId="0" borderId="14" xfId="53" applyNumberFormat="1" applyFont="1" applyBorder="1" applyAlignment="1" applyProtection="1">
      <alignment horizontal="right"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0" fillId="0" borderId="16" xfId="53" applyNumberFormat="1" applyFont="1" applyFill="1" applyBorder="1" applyAlignment="1" applyProtection="1">
      <alignment horizontal="center"/>
      <protection locked="0"/>
    </xf>
    <xf numFmtId="206" fontId="0" fillId="0" borderId="17" xfId="53" applyNumberFormat="1" applyFont="1" applyFill="1" applyBorder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33" borderId="13" xfId="0" applyFont="1" applyFill="1" applyBorder="1" applyAlignment="1" applyProtection="1">
      <alignment horizontal="center" wrapText="1"/>
      <protection/>
    </xf>
    <xf numFmtId="0" fontId="17" fillId="33" borderId="13" xfId="0" applyFont="1" applyFill="1" applyBorder="1" applyAlignment="1" applyProtection="1">
      <alignment horizontal="center"/>
      <protection/>
    </xf>
    <xf numFmtId="206" fontId="0" fillId="0" borderId="17" xfId="0" applyNumberFormat="1" applyBorder="1" applyAlignment="1" applyProtection="1">
      <alignment horizontal="center"/>
      <protection/>
    </xf>
    <xf numFmtId="206" fontId="7" fillId="0" borderId="13" xfId="0" applyNumberFormat="1" applyFont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center"/>
      <protection/>
    </xf>
    <xf numFmtId="206" fontId="1" fillId="0" borderId="0" xfId="0" applyNumberFormat="1" applyFont="1" applyFill="1" applyBorder="1" applyAlignment="1" applyProtection="1">
      <alignment horizontal="center"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0" applyNumberFormat="1" applyFont="1" applyFill="1" applyBorder="1" applyAlignment="1" applyProtection="1">
      <alignment horizontal="right"/>
      <protection/>
    </xf>
    <xf numFmtId="206" fontId="7" fillId="0" borderId="0" xfId="0" applyNumberFormat="1" applyFont="1" applyBorder="1" applyAlignment="1" applyProtection="1">
      <alignment horizontal="right"/>
      <protection/>
    </xf>
    <xf numFmtId="206" fontId="0" fillId="0" borderId="17" xfId="0" applyNumberFormat="1" applyFont="1" applyBorder="1" applyAlignment="1" applyProtection="1">
      <alignment horizontal="center"/>
      <protection/>
    </xf>
    <xf numFmtId="206" fontId="7" fillId="0" borderId="13" xfId="0" applyNumberFormat="1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203" fontId="0" fillId="0" borderId="0" xfId="47" applyNumberForma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206" fontId="6" fillId="0" borderId="0" xfId="53" applyNumberFormat="1" applyFont="1" applyBorder="1" applyAlignment="1" applyProtection="1">
      <alignment horizontal="right"/>
      <protection/>
    </xf>
    <xf numFmtId="206" fontId="9" fillId="0" borderId="0" xfId="53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03" fontId="0" fillId="0" borderId="0" xfId="0" applyNumberForma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1" fontId="18" fillId="0" borderId="18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/>
    </xf>
    <xf numFmtId="210" fontId="16" fillId="0" borderId="0" xfId="0" applyNumberFormat="1" applyFont="1" applyBorder="1" applyAlignment="1" applyProtection="1">
      <alignment/>
      <protection locked="0"/>
    </xf>
    <xf numFmtId="210" fontId="0" fillId="0" borderId="0" xfId="0" applyNumberFormat="1" applyBorder="1" applyAlignment="1">
      <alignment/>
    </xf>
    <xf numFmtId="0" fontId="6" fillId="0" borderId="0" xfId="0" applyFont="1" applyAlignment="1" applyProtection="1">
      <alignment/>
      <protection locked="0"/>
    </xf>
    <xf numFmtId="210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2" fillId="33" borderId="0" xfId="0" applyFont="1" applyFill="1" applyBorder="1" applyAlignment="1" applyProtection="1">
      <alignment horizontal="center" wrapText="1"/>
      <protection/>
    </xf>
    <xf numFmtId="0" fontId="12" fillId="33" borderId="19" xfId="0" applyFont="1" applyFill="1" applyBorder="1" applyAlignment="1" applyProtection="1">
      <alignment horizontal="center" wrapText="1"/>
      <protection/>
    </xf>
    <xf numFmtId="206" fontId="0" fillId="0" borderId="20" xfId="53" applyNumberFormat="1" applyFont="1" applyBorder="1" applyAlignment="1" applyProtection="1">
      <alignment horizontal="right"/>
      <protection/>
    </xf>
    <xf numFmtId="206" fontId="0" fillId="0" borderId="21" xfId="53" applyNumberFormat="1" applyFont="1" applyBorder="1" applyAlignment="1" applyProtection="1">
      <alignment horizontal="right"/>
      <protection/>
    </xf>
    <xf numFmtId="206" fontId="0" fillId="0" borderId="20" xfId="53" applyNumberFormat="1" applyFont="1" applyFill="1" applyBorder="1" applyProtection="1">
      <alignment/>
      <protection locked="0"/>
    </xf>
    <xf numFmtId="206" fontId="0" fillId="0" borderId="21" xfId="53" applyNumberFormat="1" applyFont="1" applyFill="1" applyBorder="1" applyProtection="1">
      <alignment/>
      <protection locked="0"/>
    </xf>
    <xf numFmtId="1" fontId="0" fillId="0" borderId="22" xfId="53" applyNumberFormat="1" applyFont="1" applyFill="1" applyBorder="1" applyAlignment="1" applyProtection="1">
      <alignment horizontal="center"/>
      <protection locked="0"/>
    </xf>
    <xf numFmtId="1" fontId="0" fillId="0" borderId="21" xfId="53" applyNumberFormat="1" applyFont="1" applyFill="1" applyBorder="1" applyAlignment="1" applyProtection="1">
      <alignment horizontal="center" wrapText="1"/>
      <protection locked="0"/>
    </xf>
    <xf numFmtId="206" fontId="0" fillId="0" borderId="20" xfId="53" applyNumberFormat="1" applyFont="1" applyFill="1" applyBorder="1" applyAlignment="1" applyProtection="1">
      <alignment horizontal="right"/>
      <protection locked="0"/>
    </xf>
    <xf numFmtId="0" fontId="12" fillId="33" borderId="17" xfId="0" applyFont="1" applyFill="1" applyBorder="1" applyAlignment="1" applyProtection="1">
      <alignment horizontal="center" wrapText="1"/>
      <protection/>
    </xf>
    <xf numFmtId="0" fontId="11" fillId="33" borderId="0" xfId="0" applyFont="1" applyFill="1" applyBorder="1" applyAlignment="1" applyProtection="1">
      <alignment/>
      <protection/>
    </xf>
    <xf numFmtId="0" fontId="12" fillId="33" borderId="23" xfId="0" applyFont="1" applyFill="1" applyBorder="1" applyAlignment="1" applyProtection="1">
      <alignment horizontal="center" wrapText="1"/>
      <protection/>
    </xf>
    <xf numFmtId="0" fontId="11" fillId="33" borderId="18" xfId="0" applyFont="1" applyFill="1" applyBorder="1" applyAlignment="1" applyProtection="1">
      <alignment/>
      <protection/>
    </xf>
    <xf numFmtId="0" fontId="12" fillId="33" borderId="18" xfId="0" applyFont="1" applyFill="1" applyBorder="1" applyAlignment="1" applyProtection="1">
      <alignment horizontal="center"/>
      <protection/>
    </xf>
    <xf numFmtId="0" fontId="11" fillId="33" borderId="24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1" fillId="33" borderId="11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206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206" fontId="0" fillId="0" borderId="0" xfId="0" applyNumberFormat="1" applyFont="1" applyBorder="1" applyAlignment="1" applyProtection="1">
      <alignment/>
      <protection/>
    </xf>
    <xf numFmtId="206" fontId="0" fillId="0" borderId="0" xfId="0" applyNumberFormat="1" applyFont="1" applyFill="1" applyBorder="1" applyAlignment="1" applyProtection="1">
      <alignment/>
      <protection/>
    </xf>
    <xf numFmtId="10" fontId="1" fillId="0" borderId="1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Fill="1" applyBorder="1" applyAlignment="1" applyProtection="1">
      <alignment horizontal="center"/>
      <protection/>
    </xf>
    <xf numFmtId="3" fontId="0" fillId="0" borderId="21" xfId="0" applyNumberFormat="1" applyFont="1" applyFill="1" applyBorder="1" applyAlignment="1" applyProtection="1">
      <alignment horizontal="center"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0" fontId="12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27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206" fontId="0" fillId="0" borderId="20" xfId="53" applyNumberFormat="1" applyFont="1" applyFill="1" applyBorder="1" applyProtection="1">
      <alignment/>
      <protection/>
    </xf>
    <xf numFmtId="206" fontId="0" fillId="0" borderId="17" xfId="53" applyNumberFormat="1" applyFont="1" applyFill="1" applyBorder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0" fontId="15" fillId="0" borderId="28" xfId="0" applyNumberFormat="1" applyFont="1" applyFill="1" applyBorder="1" applyAlignment="1" applyProtection="1">
      <alignment horizontal="center"/>
      <protection/>
    </xf>
    <xf numFmtId="10" fontId="15" fillId="0" borderId="30" xfId="0" applyNumberFormat="1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right"/>
      <protection/>
    </xf>
    <xf numFmtId="0" fontId="12" fillId="33" borderId="14" xfId="0" applyFont="1" applyFill="1" applyBorder="1" applyAlignment="1" applyProtection="1">
      <alignment horizontal="center" wrapText="1"/>
      <protection/>
    </xf>
    <xf numFmtId="0" fontId="19" fillId="33" borderId="12" xfId="0" applyFont="1" applyFill="1" applyBorder="1" applyAlignment="1" applyProtection="1">
      <alignment horizontal="center" wrapText="1"/>
      <protection/>
    </xf>
    <xf numFmtId="0" fontId="15" fillId="0" borderId="15" xfId="0" applyFont="1" applyBorder="1" applyAlignment="1" applyProtection="1">
      <alignment horizontal="center"/>
      <protection/>
    </xf>
    <xf numFmtId="206" fontId="0" fillId="0" borderId="31" xfId="0" applyNumberFormat="1" applyFont="1" applyBorder="1" applyAlignment="1" applyProtection="1">
      <alignment horizontal="right"/>
      <protection/>
    </xf>
    <xf numFmtId="206" fontId="0" fillId="0" borderId="22" xfId="0" applyNumberFormat="1" applyFont="1" applyBorder="1" applyAlignment="1" applyProtection="1">
      <alignment horizontal="right"/>
      <protection/>
    </xf>
    <xf numFmtId="0" fontId="0" fillId="0" borderId="31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10" fontId="15" fillId="0" borderId="34" xfId="0" applyNumberFormat="1" applyFont="1" applyFill="1" applyBorder="1" applyAlignment="1" applyProtection="1">
      <alignment horizontal="center"/>
      <protection/>
    </xf>
    <xf numFmtId="10" fontId="15" fillId="0" borderId="35" xfId="0" applyNumberFormat="1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2" fillId="33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10" fontId="15" fillId="0" borderId="32" xfId="0" applyNumberFormat="1" applyFont="1" applyFill="1" applyBorder="1" applyAlignment="1" applyProtection="1">
      <alignment horizontal="center"/>
      <protection/>
    </xf>
    <xf numFmtId="10" fontId="15" fillId="0" borderId="33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210" fontId="0" fillId="0" borderId="22" xfId="0" applyNumberFormat="1" applyFont="1" applyBorder="1" applyAlignment="1" applyProtection="1">
      <alignment/>
      <protection locked="0"/>
    </xf>
    <xf numFmtId="210" fontId="0" fillId="0" borderId="31" xfId="0" applyNumberFormat="1" applyBorder="1" applyAlignment="1" applyProtection="1">
      <alignment/>
      <protection locked="0"/>
    </xf>
    <xf numFmtId="210" fontId="0" fillId="0" borderId="22" xfId="0" applyNumberForma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206" fontId="0" fillId="0" borderId="41" xfId="0" applyNumberFormat="1" applyFont="1" applyBorder="1" applyAlignment="1" applyProtection="1">
      <alignment horizontal="center"/>
      <protection/>
    </xf>
    <xf numFmtId="206" fontId="0" fillId="0" borderId="42" xfId="0" applyNumberFormat="1" applyFont="1" applyBorder="1" applyAlignment="1" applyProtection="1">
      <alignment horizontal="center"/>
      <protection/>
    </xf>
    <xf numFmtId="206" fontId="0" fillId="0" borderId="34" xfId="0" applyNumberFormat="1" applyFont="1" applyBorder="1" applyAlignment="1" applyProtection="1">
      <alignment horizontal="center"/>
      <protection/>
    </xf>
    <xf numFmtId="206" fontId="0" fillId="0" borderId="35" xfId="0" applyNumberFormat="1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206" fontId="0" fillId="0" borderId="43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left"/>
      <protection/>
    </xf>
    <xf numFmtId="0" fontId="7" fillId="0" borderId="48" xfId="0" applyFont="1" applyFill="1" applyBorder="1" applyAlignment="1" applyProtection="1">
      <alignment horizontal="left"/>
      <protection/>
    </xf>
    <xf numFmtId="206" fontId="7" fillId="0" borderId="12" xfId="0" applyNumberFormat="1" applyFont="1" applyBorder="1" applyAlignment="1" applyProtection="1">
      <alignment horizontal="center"/>
      <protection/>
    </xf>
    <xf numFmtId="206" fontId="7" fillId="0" borderId="15" xfId="0" applyNumberFormat="1" applyFont="1" applyBorder="1" applyAlignment="1" applyProtection="1">
      <alignment horizontal="center"/>
      <protection/>
    </xf>
    <xf numFmtId="206" fontId="0" fillId="0" borderId="49" xfId="0" applyNumberFormat="1" applyFont="1" applyBorder="1" applyAlignment="1" applyProtection="1">
      <alignment horizontal="center"/>
      <protection/>
    </xf>
    <xf numFmtId="206" fontId="0" fillId="0" borderId="50" xfId="0" applyNumberFormat="1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206" fontId="0" fillId="0" borderId="43" xfId="0" applyNumberFormat="1" applyFont="1" applyFill="1" applyBorder="1" applyAlignment="1" applyProtection="1">
      <alignment horizontal="right"/>
      <protection/>
    </xf>
    <xf numFmtId="206" fontId="7" fillId="0" borderId="0" xfId="0" applyNumberFormat="1" applyFont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Mapp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3219450</xdr:colOff>
      <xdr:row>6</xdr:row>
      <xdr:rowOff>361950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678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0</xdr:row>
      <xdr:rowOff>47625</xdr:rowOff>
    </xdr:from>
    <xdr:ext cx="8991600" cy="933450"/>
    <xdr:sp>
      <xdr:nvSpPr>
        <xdr:cNvPr id="2" name="Text Box 23"/>
        <xdr:cNvSpPr txBox="1">
          <a:spLocks noChangeArrowheads="1"/>
        </xdr:cNvSpPr>
      </xdr:nvSpPr>
      <xdr:spPr>
        <a:xfrm>
          <a:off x="0" y="47625"/>
          <a:ext cx="8991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Berechnung der förderbaren Fläche                                                                                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SGD-Wo/E -36a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JUNGES WOHNEN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8:AD93"/>
  <sheetViews>
    <sheetView showGridLines="0" showZeros="0" tabSelected="1" zoomScalePageLayoutView="0" workbookViewId="0" topLeftCell="A1">
      <selection activeCell="H9" sqref="H9"/>
    </sheetView>
  </sheetViews>
  <sheetFormatPr defaultColWidth="11.421875" defaultRowHeight="12.75"/>
  <cols>
    <col min="1" max="1" width="9.57421875" style="1" customWidth="1"/>
    <col min="2" max="2" width="12.421875" style="1" customWidth="1"/>
    <col min="3" max="3" width="10.8515625" style="1" customWidth="1"/>
    <col min="4" max="4" width="12.421875" style="1" customWidth="1"/>
    <col min="5" max="5" width="11.421875" style="1" customWidth="1"/>
    <col min="6" max="6" width="12.421875" style="1" customWidth="1"/>
    <col min="7" max="7" width="18.57421875" style="1" customWidth="1"/>
    <col min="8" max="8" width="48.421875" style="1" customWidth="1"/>
    <col min="9" max="9" width="10.7109375" style="1" customWidth="1"/>
    <col min="10" max="10" width="41.140625" style="1" customWidth="1"/>
    <col min="11" max="11" width="7.57421875" style="1" customWidth="1"/>
    <col min="12" max="12" width="7.00390625" style="1" customWidth="1"/>
    <col min="13" max="13" width="7.7109375" style="1" customWidth="1"/>
    <col min="14" max="14" width="9.00390625" style="1" customWidth="1"/>
    <col min="15" max="15" width="9.140625" style="1" customWidth="1"/>
    <col min="16" max="16" width="10.00390625" style="1" customWidth="1"/>
    <col min="17" max="17" width="11.00390625" style="1" customWidth="1"/>
    <col min="18" max="18" width="8.00390625" style="1" customWidth="1"/>
    <col min="19" max="19" width="7.140625" style="1" customWidth="1"/>
    <col min="20" max="20" width="12.421875" style="1" customWidth="1"/>
    <col min="21" max="21" width="10.421875" style="1" customWidth="1"/>
    <col min="22" max="22" width="10.00390625" style="1" customWidth="1"/>
    <col min="23" max="23" width="11.00390625" style="1" customWidth="1"/>
    <col min="24" max="24" width="13.8515625" style="1" customWidth="1"/>
    <col min="25" max="25" width="16.57421875" style="1" customWidth="1"/>
    <col min="26" max="26" width="20.8515625" style="1" customWidth="1"/>
    <col min="27" max="27" width="14.8515625" style="1" customWidth="1"/>
    <col min="28" max="28" width="13.421875" style="1" customWidth="1"/>
    <col min="29" max="29" width="12.7109375" style="1" customWidth="1"/>
    <col min="30" max="30" width="17.57421875" style="1" customWidth="1"/>
    <col min="31" max="16384" width="11.421875" style="1" customWidth="1"/>
  </cols>
  <sheetData>
    <row r="1" ht="12.75"/>
    <row r="2" ht="12.75"/>
    <row r="3" ht="12.75"/>
    <row r="4" ht="12.75"/>
    <row r="5" ht="21" customHeight="1"/>
    <row r="6" ht="21" customHeight="1"/>
    <row r="7" ht="30.75" customHeight="1" thickBot="1"/>
    <row r="8" spans="1:8" ht="18.75" thickBot="1">
      <c r="A8" s="27" t="s">
        <v>10</v>
      </c>
      <c r="B8" s="28"/>
      <c r="C8" s="114"/>
      <c r="D8" s="115"/>
      <c r="E8" s="115"/>
      <c r="F8" s="115"/>
      <c r="G8" s="115"/>
      <c r="H8" s="116"/>
    </row>
    <row r="9" spans="1:8" ht="13.5" thickBot="1">
      <c r="A9" s="80"/>
      <c r="B9" s="80"/>
      <c r="C9" s="80"/>
      <c r="D9" s="80"/>
      <c r="E9" s="80"/>
      <c r="F9" s="80"/>
      <c r="G9" s="80"/>
      <c r="H9" s="80"/>
    </row>
    <row r="10" spans="1:22" s="31" customFormat="1" ht="19.5" customHeight="1">
      <c r="A10" s="77"/>
      <c r="B10" s="77"/>
      <c r="C10" s="78"/>
      <c r="D10" s="95"/>
      <c r="E10" s="130" t="s">
        <v>18</v>
      </c>
      <c r="F10" s="131"/>
      <c r="G10" s="132"/>
      <c r="H10" s="79"/>
      <c r="I10" s="2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0"/>
      <c r="V10" s="30"/>
    </row>
    <row r="11" spans="1:22" s="31" customFormat="1" ht="19.5" customHeight="1" thickBot="1">
      <c r="A11" s="75"/>
      <c r="B11" s="75"/>
      <c r="C11" s="73"/>
      <c r="D11" s="96"/>
      <c r="E11" s="133"/>
      <c r="F11" s="133"/>
      <c r="G11" s="134"/>
      <c r="H11" s="4"/>
      <c r="I11" s="2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0"/>
      <c r="V11" s="30"/>
    </row>
    <row r="12" spans="1:22" s="31" customFormat="1" ht="33.75" customHeight="1">
      <c r="A12" s="76" t="s">
        <v>36</v>
      </c>
      <c r="B12" s="76" t="s">
        <v>4</v>
      </c>
      <c r="C12" s="74" t="s">
        <v>35</v>
      </c>
      <c r="D12" s="72"/>
      <c r="E12" s="63" t="s">
        <v>2</v>
      </c>
      <c r="F12" s="72" t="s">
        <v>37</v>
      </c>
      <c r="G12" s="63" t="s">
        <v>15</v>
      </c>
      <c r="H12" s="64" t="s">
        <v>16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0"/>
      <c r="V12" s="30"/>
    </row>
    <row r="13" spans="1:25" s="31" customFormat="1" ht="19.5" customHeight="1">
      <c r="A13" s="69">
        <v>1</v>
      </c>
      <c r="B13" s="71"/>
      <c r="C13" s="70"/>
      <c r="D13" s="99"/>
      <c r="E13" s="68"/>
      <c r="F13" s="67"/>
      <c r="G13" s="66">
        <f aca="true" t="shared" si="0" ref="G13:G24">IF((E13+F13)&lt;=6,(E13+F13)/2,IF(E13+F13&gt;6,"nicht förderbar"))</f>
        <v>0</v>
      </c>
      <c r="H13" s="65">
        <f aca="true" t="shared" si="1" ref="H13:H24">IF(ISBLANK(C13),"",IF(AND(C13=1,B13&lt;=30),B13+G13,IF(AND(C13=2,B13&lt;=45),B13+G13,IF(AND(C13=3,B13&lt;=65),B13+G13,"nicht förderbar"))))</f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X13" s="30"/>
      <c r="Y13" s="30"/>
    </row>
    <row r="14" spans="1:25" s="31" customFormat="1" ht="19.5" customHeight="1">
      <c r="A14" s="69">
        <v>2</v>
      </c>
      <c r="B14" s="71"/>
      <c r="C14" s="70"/>
      <c r="D14" s="99"/>
      <c r="E14" s="68"/>
      <c r="F14" s="67"/>
      <c r="G14" s="66">
        <f t="shared" si="0"/>
        <v>0</v>
      </c>
      <c r="H14" s="65">
        <f t="shared" si="1"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X14" s="30"/>
      <c r="Y14" s="30"/>
    </row>
    <row r="15" spans="1:25" s="31" customFormat="1" ht="19.5" customHeight="1">
      <c r="A15" s="69">
        <v>3</v>
      </c>
      <c r="B15" s="71"/>
      <c r="C15" s="70"/>
      <c r="D15" s="99"/>
      <c r="E15" s="68"/>
      <c r="F15" s="67"/>
      <c r="G15" s="66">
        <f t="shared" si="0"/>
        <v>0</v>
      </c>
      <c r="H15" s="65">
        <f t="shared" si="1"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X15" s="30"/>
      <c r="Y15" s="30"/>
    </row>
    <row r="16" spans="1:25" s="31" customFormat="1" ht="19.5" customHeight="1">
      <c r="A16" s="11">
        <v>4</v>
      </c>
      <c r="B16" s="71"/>
      <c r="C16" s="70"/>
      <c r="D16" s="100"/>
      <c r="E16" s="68"/>
      <c r="F16" s="12"/>
      <c r="G16" s="66">
        <f t="shared" si="0"/>
        <v>0</v>
      </c>
      <c r="H16" s="65">
        <f t="shared" si="1"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X16" s="30"/>
      <c r="Y16" s="30"/>
    </row>
    <row r="17" spans="1:25" s="31" customFormat="1" ht="19.5" customHeight="1">
      <c r="A17" s="11">
        <v>5</v>
      </c>
      <c r="B17" s="71"/>
      <c r="C17" s="70"/>
      <c r="D17" s="100"/>
      <c r="E17" s="68"/>
      <c r="F17" s="12"/>
      <c r="G17" s="66">
        <f t="shared" si="0"/>
        <v>0</v>
      </c>
      <c r="H17" s="65">
        <f t="shared" si="1"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X17" s="30"/>
      <c r="Y17" s="30"/>
    </row>
    <row r="18" spans="1:25" s="31" customFormat="1" ht="19.5" customHeight="1">
      <c r="A18" s="11">
        <v>6</v>
      </c>
      <c r="B18" s="71"/>
      <c r="C18" s="70"/>
      <c r="D18" s="100"/>
      <c r="E18" s="68"/>
      <c r="F18" s="12"/>
      <c r="G18" s="66">
        <f t="shared" si="0"/>
        <v>0</v>
      </c>
      <c r="H18" s="65">
        <f t="shared" si="1"/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X18" s="30"/>
      <c r="Y18" s="30"/>
    </row>
    <row r="19" spans="1:25" s="31" customFormat="1" ht="19.5" customHeight="1">
      <c r="A19" s="11">
        <v>7</v>
      </c>
      <c r="B19" s="71"/>
      <c r="C19" s="70"/>
      <c r="D19" s="100"/>
      <c r="E19" s="68"/>
      <c r="F19" s="12"/>
      <c r="G19" s="66">
        <f t="shared" si="0"/>
        <v>0</v>
      </c>
      <c r="H19" s="65">
        <f t="shared" si="1"/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X19" s="30"/>
      <c r="Y19" s="30"/>
    </row>
    <row r="20" spans="1:25" s="31" customFormat="1" ht="19.5" customHeight="1">
      <c r="A20" s="11">
        <v>8</v>
      </c>
      <c r="B20" s="71"/>
      <c r="C20" s="70"/>
      <c r="D20" s="100"/>
      <c r="E20" s="68"/>
      <c r="F20" s="12"/>
      <c r="G20" s="66">
        <f t="shared" si="0"/>
        <v>0</v>
      </c>
      <c r="H20" s="65">
        <f t="shared" si="1"/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X20" s="30"/>
      <c r="Y20" s="30"/>
    </row>
    <row r="21" spans="1:25" s="31" customFormat="1" ht="19.5" customHeight="1">
      <c r="A21" s="11">
        <v>9</v>
      </c>
      <c r="B21" s="71"/>
      <c r="C21" s="70"/>
      <c r="D21" s="100"/>
      <c r="E21" s="68"/>
      <c r="F21" s="12"/>
      <c r="G21" s="66">
        <f t="shared" si="0"/>
        <v>0</v>
      </c>
      <c r="H21" s="65">
        <f t="shared" si="1"/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X21" s="30"/>
      <c r="Y21" s="30"/>
    </row>
    <row r="22" spans="1:25" s="31" customFormat="1" ht="19.5" customHeight="1">
      <c r="A22" s="11">
        <v>10</v>
      </c>
      <c r="B22" s="71"/>
      <c r="C22" s="70"/>
      <c r="D22" s="100"/>
      <c r="E22" s="68"/>
      <c r="F22" s="12"/>
      <c r="G22" s="66">
        <f t="shared" si="0"/>
        <v>0</v>
      </c>
      <c r="H22" s="65">
        <f t="shared" si="1"/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X22" s="30"/>
      <c r="Y22" s="30"/>
    </row>
    <row r="23" spans="1:25" s="31" customFormat="1" ht="19.5" customHeight="1">
      <c r="A23" s="11">
        <v>11</v>
      </c>
      <c r="B23" s="71"/>
      <c r="C23" s="70"/>
      <c r="D23" s="100"/>
      <c r="E23" s="68"/>
      <c r="F23" s="12"/>
      <c r="G23" s="66">
        <f t="shared" si="0"/>
        <v>0</v>
      </c>
      <c r="H23" s="65">
        <f t="shared" si="1"/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X23" s="30"/>
      <c r="Y23" s="30"/>
    </row>
    <row r="24" spans="1:25" s="31" customFormat="1" ht="19.5" customHeight="1" thickBot="1">
      <c r="A24" s="11">
        <v>12</v>
      </c>
      <c r="B24" s="71"/>
      <c r="C24" s="70"/>
      <c r="D24" s="100"/>
      <c r="E24" s="68"/>
      <c r="F24" s="12"/>
      <c r="G24" s="66">
        <f t="shared" si="0"/>
        <v>0</v>
      </c>
      <c r="H24" s="65">
        <f t="shared" si="1"/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X24" s="30"/>
      <c r="Y24" s="30"/>
    </row>
    <row r="25" spans="1:8" ht="20.25" customHeight="1" thickBot="1">
      <c r="A25" s="41" t="s">
        <v>1</v>
      </c>
      <c r="B25" s="6">
        <f>SUM(B13:B24)</f>
        <v>0</v>
      </c>
      <c r="C25" s="7"/>
      <c r="D25" s="6"/>
      <c r="E25" s="7">
        <f>SUM(E13:E24)</f>
        <v>0</v>
      </c>
      <c r="F25" s="6">
        <f>SUM(F13:F24)</f>
        <v>0</v>
      </c>
      <c r="G25" s="7">
        <f>IF(ISNA(VLOOKUP("nicht förderbar",G13:G24,1,FALSE)),SUM(G13:G24),"nicht förderbar")</f>
        <v>0</v>
      </c>
      <c r="H25" s="6">
        <f>IF(ISNA(VLOOKUP("nicht förderbar",H13:H24,1,FALSE)),SUM(H13:H24),"nicht förderbar")</f>
        <v>0</v>
      </c>
    </row>
    <row r="26" spans="1:8" ht="20.25" customHeight="1" thickBot="1">
      <c r="A26" s="32"/>
      <c r="B26" s="33"/>
      <c r="C26" s="33"/>
      <c r="D26" s="33"/>
      <c r="E26" s="33"/>
      <c r="F26" s="33"/>
      <c r="G26" s="33"/>
      <c r="H26" s="34"/>
    </row>
    <row r="27" spans="1:9" ht="32.25" customHeight="1" thickBot="1">
      <c r="A27" s="127" t="s">
        <v>41</v>
      </c>
      <c r="B27" s="128"/>
      <c r="C27" s="129"/>
      <c r="D27" s="45" t="s">
        <v>42</v>
      </c>
      <c r="E27" s="120" t="s">
        <v>44</v>
      </c>
      <c r="F27" s="121"/>
      <c r="G27" s="81"/>
      <c r="H27" s="87" t="s">
        <v>43</v>
      </c>
      <c r="I27" s="86"/>
    </row>
    <row r="28" spans="1:8" ht="20.25" customHeight="1" thickBot="1">
      <c r="A28" s="122" t="s">
        <v>39</v>
      </c>
      <c r="B28" s="123"/>
      <c r="C28" s="124"/>
      <c r="D28" s="92">
        <f>COUNTIF(C13:C24,1)</f>
        <v>0</v>
      </c>
      <c r="E28" s="125" t="e">
        <f>D28/D31</f>
        <v>#DIV/0!</v>
      </c>
      <c r="F28" s="126"/>
      <c r="H28" s="91" t="e">
        <f>IF((E28+E29)&lt;=66.66%,"Anteil 2- und 3-Raumwohnungen zu gering",(E28+E29))</f>
        <v>#DIV/0!</v>
      </c>
    </row>
    <row r="29" spans="1:6" ht="20.25" customHeight="1" thickBot="1">
      <c r="A29" s="117" t="s">
        <v>22</v>
      </c>
      <c r="B29" s="118"/>
      <c r="C29" s="119"/>
      <c r="D29" s="93">
        <f>COUNTIF(C13:C24,2)</f>
        <v>0</v>
      </c>
      <c r="E29" s="135" t="e">
        <f>D29/D31</f>
        <v>#DIV/0!</v>
      </c>
      <c r="F29" s="136"/>
    </row>
    <row r="30" spans="1:8" ht="20.25" customHeight="1" thickBot="1">
      <c r="A30" s="117" t="s">
        <v>23</v>
      </c>
      <c r="B30" s="118"/>
      <c r="C30" s="119"/>
      <c r="D30" s="93">
        <f>COUNTIF(C13:C24,3)</f>
        <v>0</v>
      </c>
      <c r="E30" s="135" t="e">
        <f>D30/D31</f>
        <v>#DIV/0!</v>
      </c>
      <c r="F30" s="136"/>
      <c r="H30" s="97" t="s">
        <v>45</v>
      </c>
    </row>
    <row r="31" spans="1:8" ht="20.25" customHeight="1" thickBot="1">
      <c r="A31" s="101" t="s">
        <v>40</v>
      </c>
      <c r="B31" s="102"/>
      <c r="C31" s="103"/>
      <c r="D31" s="94">
        <f>SUM(D28:D30)</f>
        <v>0</v>
      </c>
      <c r="E31" s="104" t="e">
        <f>D31/D31</f>
        <v>#DIV/0!</v>
      </c>
      <c r="F31" s="105"/>
      <c r="H31" s="98" t="str">
        <f>IF(COUNT(B13:B24,)&lt;12,"zu geringe Anzahl an Wohnungen","förderbar")</f>
        <v>zu geringe Anzahl an Wohnungen</v>
      </c>
    </row>
    <row r="32" spans="1:6" ht="20.25" customHeight="1">
      <c r="A32" s="82"/>
      <c r="B32" s="83"/>
      <c r="C32" s="83"/>
      <c r="D32" s="84"/>
      <c r="E32" s="85"/>
      <c r="F32" s="85"/>
    </row>
    <row r="33" spans="1:8" ht="20.25" customHeight="1" thickBot="1">
      <c r="A33" s="2" t="s">
        <v>0</v>
      </c>
      <c r="B33" s="3"/>
      <c r="C33" s="3"/>
      <c r="D33" s="13"/>
      <c r="E33" s="13"/>
      <c r="F33" s="3"/>
      <c r="H33" s="14"/>
    </row>
    <row r="34" spans="1:8" ht="20.25" customHeight="1" thickBot="1">
      <c r="A34" s="5" t="s">
        <v>6</v>
      </c>
      <c r="B34" s="9"/>
      <c r="C34" s="9"/>
      <c r="D34" s="8"/>
      <c r="E34" s="10"/>
      <c r="F34" s="10"/>
      <c r="H34" s="15"/>
    </row>
    <row r="35" spans="1:8" ht="36.75" customHeight="1" thickBot="1">
      <c r="A35" s="160"/>
      <c r="B35" s="160"/>
      <c r="C35" s="108" t="s">
        <v>21</v>
      </c>
      <c r="D35" s="109"/>
      <c r="E35" s="107"/>
      <c r="F35" s="107"/>
      <c r="G35" s="16" t="s">
        <v>19</v>
      </c>
      <c r="H35" s="17" t="s">
        <v>20</v>
      </c>
    </row>
    <row r="36" spans="1:8" ht="20.25" customHeight="1">
      <c r="A36" s="147" t="s">
        <v>3</v>
      </c>
      <c r="B36" s="148"/>
      <c r="C36" s="151">
        <f>$B$25</f>
        <v>0</v>
      </c>
      <c r="D36" s="152"/>
      <c r="E36" s="106" t="s">
        <v>3</v>
      </c>
      <c r="F36" s="106"/>
      <c r="G36" s="25">
        <f>$C$36</f>
        <v>0</v>
      </c>
      <c r="H36" s="18">
        <f>C36-G36</f>
        <v>0</v>
      </c>
    </row>
    <row r="37" spans="1:8" ht="20.25" customHeight="1">
      <c r="A37" s="144"/>
      <c r="B37" s="145"/>
      <c r="C37" s="165">
        <f>$D$25</f>
        <v>0</v>
      </c>
      <c r="D37" s="166"/>
      <c r="E37" s="110" t="s">
        <v>8</v>
      </c>
      <c r="F37" s="111"/>
      <c r="G37" s="156">
        <f>$G$25</f>
        <v>0</v>
      </c>
      <c r="H37" s="169">
        <f>IF($G$37="nicht förderbar","",($D$25+$E$25+$F$25)-$G$37)</f>
        <v>0</v>
      </c>
    </row>
    <row r="38" spans="1:8" ht="20.25" customHeight="1" thickBot="1">
      <c r="A38" s="158" t="s">
        <v>17</v>
      </c>
      <c r="B38" s="159"/>
      <c r="C38" s="149">
        <f>$E$25+$F$25</f>
        <v>0</v>
      </c>
      <c r="D38" s="150"/>
      <c r="E38" s="112"/>
      <c r="F38" s="113"/>
      <c r="G38" s="157"/>
      <c r="H38" s="157"/>
    </row>
    <row r="39" spans="1:8" ht="23.25" customHeight="1" thickBot="1">
      <c r="A39" s="161" t="s">
        <v>7</v>
      </c>
      <c r="B39" s="162"/>
      <c r="C39" s="163">
        <f>SUM(C36:D38)</f>
        <v>0</v>
      </c>
      <c r="D39" s="164"/>
      <c r="E39" s="170"/>
      <c r="F39" s="170"/>
      <c r="G39" s="26">
        <f>IF(G37="nicht förderbar","nicht förderbar",G36+G37)</f>
        <v>0</v>
      </c>
      <c r="H39" s="19">
        <f>IF($G$39="nicht förderbar","",$C$39-$G$39)</f>
        <v>0</v>
      </c>
    </row>
    <row r="40" spans="1:8" ht="23.25" customHeight="1">
      <c r="A40" s="88"/>
      <c r="B40" s="88"/>
      <c r="C40" s="89"/>
      <c r="D40" s="90"/>
      <c r="H40" s="15"/>
    </row>
    <row r="41" spans="8:17" ht="21" customHeight="1" thickBot="1">
      <c r="H41" s="15"/>
      <c r="I41" s="35"/>
      <c r="Q41" s="36"/>
    </row>
    <row r="42" spans="1:10" ht="18.75" customHeight="1" thickBot="1">
      <c r="A42" s="153" t="s">
        <v>5</v>
      </c>
      <c r="B42" s="154"/>
      <c r="C42" s="155"/>
      <c r="D42" s="153" t="str">
        <f>IF(H31="zu geringe Anzahl an Wohnungen","nicht förderbar",IF(G25="nicht förderbar","Projekt nicht förderbar",IF(H25="nicht förderbar","Projekt nicht förderbar",IF(H28="Anteil 2- und 3-Raumwohnungen zu gering","Projekt nicht förderbar","förderbar"))))</f>
        <v>nicht förderbar</v>
      </c>
      <c r="E42" s="154"/>
      <c r="F42" s="154"/>
      <c r="G42" s="155"/>
      <c r="H42" s="15"/>
      <c r="J42" s="37"/>
    </row>
    <row r="43" ht="18.75" customHeight="1"/>
    <row r="44" ht="18.75" customHeight="1"/>
    <row r="45" spans="1:7" ht="18.75" customHeight="1">
      <c r="A45" s="42" t="s">
        <v>11</v>
      </c>
      <c r="B45" s="42"/>
      <c r="C45" s="42"/>
      <c r="D45" s="43"/>
      <c r="E45" s="44"/>
      <c r="F45" s="44"/>
      <c r="G45" s="44"/>
    </row>
    <row r="46" spans="1:7" ht="18.75" customHeight="1">
      <c r="A46" s="42"/>
      <c r="B46" s="42"/>
      <c r="C46" s="42"/>
      <c r="D46" s="43"/>
      <c r="E46" s="44"/>
      <c r="F46" s="44"/>
      <c r="G46" s="44"/>
    </row>
    <row r="47" spans="1:5" ht="18.75" customHeight="1">
      <c r="A47" s="50" t="s">
        <v>24</v>
      </c>
      <c r="B47" s="50"/>
      <c r="C47" s="50"/>
      <c r="D47" s="50" t="s">
        <v>31</v>
      </c>
      <c r="E47" s="44"/>
    </row>
    <row r="48" spans="1:6" ht="18.75" customHeight="1">
      <c r="A48" s="140"/>
      <c r="B48" s="141"/>
      <c r="C48" s="57"/>
      <c r="D48" s="137"/>
      <c r="E48" s="139"/>
      <c r="F48" s="56"/>
    </row>
    <row r="49" spans="1:6" ht="15" customHeight="1">
      <c r="A49" s="60"/>
      <c r="B49" s="58"/>
      <c r="C49" s="57"/>
      <c r="D49" s="46"/>
      <c r="E49" s="46"/>
      <c r="F49" s="56"/>
    </row>
    <row r="50" spans="1:6" ht="18.75" customHeight="1">
      <c r="A50" s="50" t="s">
        <v>34</v>
      </c>
      <c r="B50" s="50"/>
      <c r="C50" s="57"/>
      <c r="D50" s="50" t="s">
        <v>31</v>
      </c>
      <c r="E50" s="44"/>
      <c r="F50" s="56"/>
    </row>
    <row r="51" spans="1:5" ht="18.75" customHeight="1">
      <c r="A51" s="140"/>
      <c r="B51" s="141"/>
      <c r="C51" s="42"/>
      <c r="D51" s="137"/>
      <c r="E51" s="139"/>
    </row>
    <row r="52" spans="1:7" ht="18.75" customHeight="1">
      <c r="A52" s="60"/>
      <c r="B52" s="58"/>
      <c r="C52" s="42"/>
      <c r="D52" s="43"/>
      <c r="E52" s="44"/>
      <c r="F52" s="44"/>
      <c r="G52" s="44"/>
    </row>
    <row r="53" spans="1:6" ht="18.75" customHeight="1">
      <c r="A53" s="50" t="s">
        <v>32</v>
      </c>
      <c r="B53" s="42"/>
      <c r="C53" s="42"/>
      <c r="D53" s="43"/>
      <c r="E53" s="50" t="s">
        <v>26</v>
      </c>
      <c r="F53" s="44"/>
    </row>
    <row r="54" spans="1:7" ht="18.75" customHeight="1">
      <c r="A54" s="48" t="s">
        <v>25</v>
      </c>
      <c r="B54" s="143"/>
      <c r="C54" s="139"/>
      <c r="D54" s="43"/>
      <c r="E54" s="142"/>
      <c r="F54" s="141"/>
      <c r="G54" s="3"/>
    </row>
    <row r="55" spans="1:8" ht="18.75" customHeight="1">
      <c r="A55" s="48"/>
      <c r="B55" s="51"/>
      <c r="C55" s="52"/>
      <c r="D55" s="43"/>
      <c r="E55" s="44"/>
      <c r="F55" s="44"/>
      <c r="G55" s="43"/>
      <c r="H55" s="3"/>
    </row>
    <row r="56" spans="1:8" ht="18.75" customHeight="1">
      <c r="A56" s="50" t="s">
        <v>33</v>
      </c>
      <c r="B56" s="51"/>
      <c r="C56" s="52"/>
      <c r="D56" s="43"/>
      <c r="E56" s="44"/>
      <c r="F56" s="44"/>
      <c r="G56" s="43"/>
      <c r="H56" s="3"/>
    </row>
    <row r="57" spans="1:6" ht="18.75" customHeight="1">
      <c r="A57" s="62" t="s">
        <v>28</v>
      </c>
      <c r="B57" s="54"/>
      <c r="C57" s="43"/>
      <c r="D57" s="61" t="s">
        <v>27</v>
      </c>
      <c r="E57" s="49"/>
      <c r="F57" s="59" t="s">
        <v>30</v>
      </c>
    </row>
    <row r="58" spans="1:7" ht="18.75" customHeight="1">
      <c r="A58" s="47"/>
      <c r="B58" s="53"/>
      <c r="C58" s="47"/>
      <c r="D58" s="43"/>
      <c r="E58" s="43"/>
      <c r="F58" s="44"/>
      <c r="G58" s="44"/>
    </row>
    <row r="59" spans="1:7" ht="18.75" customHeight="1">
      <c r="A59" s="50" t="s">
        <v>13</v>
      </c>
      <c r="B59" s="50"/>
      <c r="C59" s="50"/>
      <c r="D59" s="55"/>
      <c r="E59" s="50"/>
      <c r="F59" s="44"/>
      <c r="G59" s="44"/>
    </row>
    <row r="60" spans="1:11" ht="38.25" customHeight="1">
      <c r="A60" s="146" t="s">
        <v>38</v>
      </c>
      <c r="B60" s="146"/>
      <c r="C60" s="146"/>
      <c r="D60" s="167" t="s">
        <v>14</v>
      </c>
      <c r="E60" s="168"/>
      <c r="F60" s="44"/>
      <c r="G60" s="44"/>
      <c r="J60" s="20"/>
      <c r="K60" s="15"/>
    </row>
    <row r="61" spans="1:11" ht="18.75" customHeight="1">
      <c r="A61" s="43"/>
      <c r="B61" s="43"/>
      <c r="C61" s="43"/>
      <c r="D61" s="43"/>
      <c r="E61" s="44"/>
      <c r="F61" s="44"/>
      <c r="G61" s="44"/>
      <c r="I61" s="22"/>
      <c r="J61" s="3"/>
      <c r="K61" s="15"/>
    </row>
    <row r="62" spans="1:11" ht="18.75" customHeight="1">
      <c r="A62" s="55" t="s">
        <v>9</v>
      </c>
      <c r="B62" s="43"/>
      <c r="C62" s="43"/>
      <c r="D62" s="43"/>
      <c r="E62" s="44"/>
      <c r="F62" s="44"/>
      <c r="G62" s="44"/>
      <c r="I62" s="21"/>
      <c r="J62" s="3"/>
      <c r="K62" s="15"/>
    </row>
    <row r="63" spans="1:11" ht="18.75" customHeight="1">
      <c r="A63" s="137"/>
      <c r="B63" s="138"/>
      <c r="C63" s="138"/>
      <c r="D63" s="138"/>
      <c r="E63" s="138"/>
      <c r="F63" s="138"/>
      <c r="G63" s="139"/>
      <c r="I63" s="23"/>
      <c r="J63" s="3"/>
      <c r="K63" s="15"/>
    </row>
    <row r="64" spans="1:11" ht="18.75" customHeight="1">
      <c r="A64" s="46"/>
      <c r="B64" s="52"/>
      <c r="C64" s="52"/>
      <c r="D64" s="52"/>
      <c r="E64" s="52"/>
      <c r="F64" s="52"/>
      <c r="G64" s="52"/>
      <c r="I64" s="23"/>
      <c r="J64" s="3"/>
      <c r="K64" s="15"/>
    </row>
    <row r="65" spans="1:11" ht="18.75" customHeight="1">
      <c r="A65" s="50" t="s">
        <v>12</v>
      </c>
      <c r="B65" s="44"/>
      <c r="C65" s="44"/>
      <c r="D65" s="44"/>
      <c r="E65" s="44"/>
      <c r="F65" s="44"/>
      <c r="G65" s="44"/>
      <c r="H65" s="3"/>
      <c r="I65" s="24"/>
      <c r="J65" s="3"/>
      <c r="K65" s="15"/>
    </row>
    <row r="66" spans="1:8" ht="18.75" customHeight="1">
      <c r="A66" s="137"/>
      <c r="B66" s="138"/>
      <c r="C66" s="138"/>
      <c r="D66" s="138"/>
      <c r="E66" s="138"/>
      <c r="F66" s="138"/>
      <c r="G66" s="139"/>
      <c r="H66" s="3"/>
    </row>
    <row r="67" spans="1:7" ht="18.75" customHeight="1">
      <c r="A67" s="44"/>
      <c r="B67" s="44"/>
      <c r="C67" s="44"/>
      <c r="D67" s="44"/>
      <c r="E67" s="44"/>
      <c r="F67" s="44"/>
      <c r="G67" s="44"/>
    </row>
    <row r="68" spans="1:7" ht="18.75" customHeight="1">
      <c r="A68" s="50" t="s">
        <v>29</v>
      </c>
      <c r="B68" s="44"/>
      <c r="C68" s="44"/>
      <c r="D68" s="44"/>
      <c r="E68" s="44"/>
      <c r="F68" s="44"/>
      <c r="G68" s="44"/>
    </row>
    <row r="69" spans="1:27" ht="18.75" customHeight="1">
      <c r="A69" s="137"/>
      <c r="B69" s="138"/>
      <c r="C69" s="138"/>
      <c r="D69" s="138"/>
      <c r="E69" s="138"/>
      <c r="F69" s="138"/>
      <c r="G69" s="139"/>
      <c r="X69" s="29"/>
      <c r="Y69" s="29"/>
      <c r="Z69" s="29"/>
      <c r="AA69" s="29"/>
    </row>
    <row r="70" spans="25:26" ht="18.75" customHeight="1">
      <c r="Y70" s="29"/>
      <c r="Z70" s="29"/>
    </row>
    <row r="71" spans="22:30" ht="21.75" customHeight="1">
      <c r="V71" s="38"/>
      <c r="AA71" s="29"/>
      <c r="AB71" s="29"/>
      <c r="AC71" s="29"/>
      <c r="AD71" s="29"/>
    </row>
    <row r="72" spans="22:30" ht="21.75" customHeight="1">
      <c r="V72" s="38"/>
      <c r="AA72" s="29"/>
      <c r="AB72" s="29"/>
      <c r="AC72" s="29"/>
      <c r="AD72" s="29"/>
    </row>
    <row r="73" spans="22:30" ht="21.75" customHeight="1">
      <c r="V73" s="38"/>
      <c r="AA73" s="29"/>
      <c r="AB73" s="29"/>
      <c r="AC73" s="29"/>
      <c r="AD73" s="29"/>
    </row>
    <row r="74" spans="25:30" ht="34.5" customHeight="1">
      <c r="Y74" s="39"/>
      <c r="AA74" s="29"/>
      <c r="AB74" s="29"/>
      <c r="AC74" s="29"/>
      <c r="AD74" s="29"/>
    </row>
    <row r="75" spans="26:29" ht="21.75" customHeight="1">
      <c r="Z75" s="29"/>
      <c r="AA75" s="29"/>
      <c r="AB75" s="29"/>
      <c r="AC75" s="29"/>
    </row>
    <row r="76" spans="27:30" ht="18.75" customHeight="1">
      <c r="AA76" s="29"/>
      <c r="AB76" s="29"/>
      <c r="AC76" s="29"/>
      <c r="AD76" s="29"/>
    </row>
    <row r="77" spans="27:30" ht="18.75" customHeight="1">
      <c r="AA77" s="29"/>
      <c r="AB77" s="29"/>
      <c r="AC77" s="29"/>
      <c r="AD77" s="29"/>
    </row>
    <row r="78" spans="27:30" ht="18.75" customHeight="1">
      <c r="AA78" s="29"/>
      <c r="AB78" s="29"/>
      <c r="AC78" s="29"/>
      <c r="AD78" s="29"/>
    </row>
    <row r="79" spans="27:30" ht="18.75" customHeight="1">
      <c r="AA79" s="29"/>
      <c r="AB79" s="29"/>
      <c r="AC79" s="29"/>
      <c r="AD79" s="29"/>
    </row>
    <row r="80" spans="27:30" ht="18.75" customHeight="1">
      <c r="AA80" s="29"/>
      <c r="AB80" s="29"/>
      <c r="AC80" s="29"/>
      <c r="AD80" s="29"/>
    </row>
    <row r="81" spans="27:30" ht="18.75" customHeight="1">
      <c r="AA81" s="29"/>
      <c r="AB81" s="29"/>
      <c r="AC81" s="29"/>
      <c r="AD81" s="29"/>
    </row>
    <row r="82" spans="27:30" ht="18.75" customHeight="1">
      <c r="AA82" s="29"/>
      <c r="AB82" s="29"/>
      <c r="AC82" s="29"/>
      <c r="AD82" s="29"/>
    </row>
    <row r="83" spans="27:30" ht="18.75" customHeight="1">
      <c r="AA83" s="29"/>
      <c r="AB83" s="29"/>
      <c r="AC83" s="29"/>
      <c r="AD83" s="29"/>
    </row>
    <row r="84" spans="27:30" ht="18.75" customHeight="1">
      <c r="AA84" s="29"/>
      <c r="AB84" s="29"/>
      <c r="AC84" s="29"/>
      <c r="AD84" s="29"/>
    </row>
    <row r="85" spans="27:30" ht="18.75" customHeight="1">
      <c r="AA85" s="29"/>
      <c r="AB85" s="29"/>
      <c r="AC85" s="29"/>
      <c r="AD85" s="29"/>
    </row>
    <row r="86" spans="27:30" ht="18.75" customHeight="1">
      <c r="AA86" s="29"/>
      <c r="AB86" s="29"/>
      <c r="AC86" s="29"/>
      <c r="AD86" s="29"/>
    </row>
    <row r="87" spans="27:30" ht="18.75" customHeight="1">
      <c r="AA87" s="29"/>
      <c r="AB87" s="29"/>
      <c r="AC87" s="29"/>
      <c r="AD87" s="29"/>
    </row>
    <row r="88" spans="27:30" ht="18.75" customHeight="1">
      <c r="AA88" s="29"/>
      <c r="AB88" s="29"/>
      <c r="AC88" s="29"/>
      <c r="AD88" s="29"/>
    </row>
    <row r="89" spans="27:30" ht="18.75" customHeight="1">
      <c r="AA89" s="29"/>
      <c r="AB89" s="29"/>
      <c r="AC89" s="29"/>
      <c r="AD89" s="29"/>
    </row>
    <row r="90" spans="27:30" ht="18.75" customHeight="1">
      <c r="AA90" s="29"/>
      <c r="AB90" s="29"/>
      <c r="AC90" s="29"/>
      <c r="AD90" s="29"/>
    </row>
    <row r="91" spans="27:30" ht="18.75" customHeight="1">
      <c r="AA91" s="29"/>
      <c r="AB91" s="29"/>
      <c r="AC91" s="29"/>
      <c r="AD91" s="29"/>
    </row>
    <row r="92" spans="27:30" ht="18.75" customHeight="1">
      <c r="AA92" s="29"/>
      <c r="AB92" s="29"/>
      <c r="AC92" s="29"/>
      <c r="AD92" s="29"/>
    </row>
    <row r="93" spans="27:30" ht="18.75" customHeight="1">
      <c r="AA93" s="40"/>
      <c r="AB93" s="40"/>
      <c r="AC93" s="40"/>
      <c r="AD93" s="40"/>
    </row>
    <row r="94" ht="18.75" customHeight="1"/>
    <row r="95" ht="18.75" customHeight="1"/>
    <row r="96" ht="18.75" customHeight="1"/>
  </sheetData>
  <sheetProtection selectLockedCells="1"/>
  <mergeCells count="41">
    <mergeCell ref="A51:B51"/>
    <mergeCell ref="H37:H38"/>
    <mergeCell ref="E39:F39"/>
    <mergeCell ref="D42:G42"/>
    <mergeCell ref="A42:C42"/>
    <mergeCell ref="E30:F30"/>
    <mergeCell ref="G37:G38"/>
    <mergeCell ref="A38:B38"/>
    <mergeCell ref="A35:B35"/>
    <mergeCell ref="A39:B39"/>
    <mergeCell ref="C39:D39"/>
    <mergeCell ref="C37:D37"/>
    <mergeCell ref="A69:G69"/>
    <mergeCell ref="D48:E48"/>
    <mergeCell ref="A48:B48"/>
    <mergeCell ref="E54:F54"/>
    <mergeCell ref="B54:C54"/>
    <mergeCell ref="A63:G63"/>
    <mergeCell ref="A66:G66"/>
    <mergeCell ref="A60:C60"/>
    <mergeCell ref="D51:E51"/>
    <mergeCell ref="D60:E60"/>
    <mergeCell ref="C8:H8"/>
    <mergeCell ref="A30:C30"/>
    <mergeCell ref="E27:F27"/>
    <mergeCell ref="A28:C28"/>
    <mergeCell ref="E28:F28"/>
    <mergeCell ref="A27:C27"/>
    <mergeCell ref="E10:G11"/>
    <mergeCell ref="E29:F29"/>
    <mergeCell ref="A29:C29"/>
    <mergeCell ref="A31:C31"/>
    <mergeCell ref="E31:F31"/>
    <mergeCell ref="E36:F36"/>
    <mergeCell ref="E35:F35"/>
    <mergeCell ref="C35:D35"/>
    <mergeCell ref="E37:F38"/>
    <mergeCell ref="A37:B37"/>
    <mergeCell ref="A36:B36"/>
    <mergeCell ref="C38:D38"/>
    <mergeCell ref="C36:D36"/>
  </mergeCells>
  <conditionalFormatting sqref="D40 G39">
    <cfRule type="cellIs" priority="136" dxfId="16" operator="equal" stopIfTrue="1">
      <formula>"bitte eintragen"</formula>
    </cfRule>
  </conditionalFormatting>
  <conditionalFormatting sqref="D42">
    <cfRule type="cellIs" priority="139" dxfId="21" operator="equal" stopIfTrue="1">
      <formula>"Projekt förderbar"</formula>
    </cfRule>
    <cfRule type="cellIs" priority="140" dxfId="16" operator="equal" stopIfTrue="1">
      <formula>"Projekt nicht förderbar"</formula>
    </cfRule>
  </conditionalFormatting>
  <conditionalFormatting sqref="E28:F28 E32:F32">
    <cfRule type="cellIs" priority="141" dxfId="16" operator="equal" stopIfTrue="1">
      <formula>"Wohnungsschnitt zu groß"</formula>
    </cfRule>
  </conditionalFormatting>
  <conditionalFormatting sqref="G25:H25">
    <cfRule type="cellIs" priority="142" dxfId="16" operator="equal" stopIfTrue="1">
      <formula>"nicht förderbar"</formula>
    </cfRule>
  </conditionalFormatting>
  <conditionalFormatting sqref="A12:H13 A25:F25 A10:E10 A11:D11 H10:H11 B19:C19 E19 A24:H24 E21 B21:C21 B16:C16 E16 C13:C24">
    <cfRule type="cellIs" priority="145" dxfId="0" operator="equal" stopIfTrue="1">
      <formula>"nicht förderbar"</formula>
    </cfRule>
  </conditionalFormatting>
  <conditionalFormatting sqref="E29:F31">
    <cfRule type="cellIs" priority="72" dxfId="16" operator="equal" stopIfTrue="1">
      <formula>"Wohnungsschnitt zu groß"</formula>
    </cfRule>
  </conditionalFormatting>
  <conditionalFormatting sqref="H28">
    <cfRule type="cellIs" priority="69" dxfId="7" operator="equal" stopIfTrue="1">
      <formula>"Anteil 2- und 3-Raumwohnungen zu gering"</formula>
    </cfRule>
  </conditionalFormatting>
  <conditionalFormatting sqref="A19 F19:H19 D19">
    <cfRule type="cellIs" priority="53" dxfId="0" operator="equal" stopIfTrue="1">
      <formula>"nicht förderbar"</formula>
    </cfRule>
  </conditionalFormatting>
  <conditionalFormatting sqref="A21 F21:H21 D21">
    <cfRule type="cellIs" priority="29" dxfId="0" operator="equal" stopIfTrue="1">
      <formula>"nicht förderbar"</formula>
    </cfRule>
  </conditionalFormatting>
  <conditionalFormatting sqref="A16 F16:H16 D16">
    <cfRule type="cellIs" priority="28" dxfId="0" operator="equal" stopIfTrue="1">
      <formula>"nicht förderbar"</formula>
    </cfRule>
  </conditionalFormatting>
  <conditionalFormatting sqref="H31">
    <cfRule type="cellIs" priority="22" dxfId="7" operator="equal" stopIfTrue="1">
      <formula>"zu geringe Anzahl an Wohnungen"</formula>
    </cfRule>
  </conditionalFormatting>
  <conditionalFormatting sqref="B17:C17 E17">
    <cfRule type="cellIs" priority="15" dxfId="0" operator="equal" stopIfTrue="1">
      <formula>"nicht förderbar"</formula>
    </cfRule>
  </conditionalFormatting>
  <conditionalFormatting sqref="A17 F17:H17 D17">
    <cfRule type="cellIs" priority="14" dxfId="0" operator="equal" stopIfTrue="1">
      <formula>"nicht förderbar"</formula>
    </cfRule>
  </conditionalFormatting>
  <conditionalFormatting sqref="A22:H22">
    <cfRule type="cellIs" priority="13" dxfId="0" operator="equal" stopIfTrue="1">
      <formula>"nicht förderbar"</formula>
    </cfRule>
  </conditionalFormatting>
  <conditionalFormatting sqref="D42:G42">
    <cfRule type="cellIs" priority="12" dxfId="7" operator="equal" stopIfTrue="1">
      <formula>"nicht förderbar"</formula>
    </cfRule>
  </conditionalFormatting>
  <conditionalFormatting sqref="A15:H15">
    <cfRule type="cellIs" priority="11" dxfId="0" operator="equal" stopIfTrue="1">
      <formula>"nicht förderbar"</formula>
    </cfRule>
  </conditionalFormatting>
  <conditionalFormatting sqref="A14:H14">
    <cfRule type="cellIs" priority="10" dxfId="0" operator="equal" stopIfTrue="1">
      <formula>"nicht förderbar"</formula>
    </cfRule>
  </conditionalFormatting>
  <conditionalFormatting sqref="B18:C18 E18">
    <cfRule type="cellIs" priority="6" dxfId="0" operator="equal" stopIfTrue="1">
      <formula>"nicht förderbar"</formula>
    </cfRule>
  </conditionalFormatting>
  <conditionalFormatting sqref="A18 F18:H18 D18">
    <cfRule type="cellIs" priority="5" dxfId="0" operator="equal" stopIfTrue="1">
      <formula>"nicht förderbar"</formula>
    </cfRule>
  </conditionalFormatting>
  <conditionalFormatting sqref="E20 B20:C20">
    <cfRule type="cellIs" priority="4" dxfId="0" operator="equal" stopIfTrue="1">
      <formula>"nicht förderbar"</formula>
    </cfRule>
  </conditionalFormatting>
  <conditionalFormatting sqref="A20 F20:H20 D20">
    <cfRule type="cellIs" priority="3" dxfId="0" operator="equal" stopIfTrue="1">
      <formula>"nicht förderbar"</formula>
    </cfRule>
  </conditionalFormatting>
  <conditionalFormatting sqref="A23:H23">
    <cfRule type="cellIs" priority="2" dxfId="0" operator="equal" stopIfTrue="1">
      <formula>"nicht förderbar"</formula>
    </cfRule>
  </conditionalFormatting>
  <printOptions/>
  <pageMargins left="0.31" right="0.62" top="0.5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Oberösterreich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Schmidinger</dc:creator>
  <cp:keywords/>
  <dc:description/>
  <cp:lastModifiedBy>Schmidinger, Stefan</cp:lastModifiedBy>
  <cp:lastPrinted>2017-07-18T08:39:57Z</cp:lastPrinted>
  <dcterms:created xsi:type="dcterms:W3CDTF">2012-02-02T06:11:16Z</dcterms:created>
  <dcterms:modified xsi:type="dcterms:W3CDTF">2018-02-20T08:33:40Z</dcterms:modified>
  <cp:category/>
  <cp:version/>
  <cp:contentType/>
  <cp:contentStatus/>
</cp:coreProperties>
</file>